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5" windowHeight="12375"/>
  </bookViews>
  <sheets>
    <sheet name="哈图布呼镇补偿统计表" sheetId="2" r:id="rId1"/>
    <sheet name="Sheet3" sheetId="3" r:id="rId2"/>
  </sheets>
  <definedNames>
    <definedName name="_xlnm.Print_Area" localSheetId="0">哈图布呼镇补偿统计表!$A$1:$L$9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<sst xmlns="http://schemas.openxmlformats.org/spreadsheetml/2006/main" count="24" uniqueCount="21">
  <si>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乌苏市吉尔格勒德水利枢纽工程哈图布呼镇移民安置补偿费统计表</t>
  </si>
  <si>
    <t>编制单位：乌苏市四棵树河吉尔格勒德水利枢纽工程建设服务中心</t>
  </si>
  <si>
    <t>序号</t>
  </si>
  <si>
    <t>乡镇及牧民姓名</t>
  </si>
  <si>
    <t>补偿倍数</t>
  </si>
  <si>
    <t>批复补偿</t>
  </si>
  <si>
    <t>已补偿</t>
  </si>
  <si>
    <t>应补偿       (元)</t>
  </si>
  <si>
    <t>备注</t>
  </si>
  <si>
    <t>面积（亩）</t>
  </si>
  <si>
    <t>补偿标准（元/亩)</t>
  </si>
  <si>
    <t>补偿费用（元）</t>
  </si>
  <si>
    <t>一</t>
  </si>
  <si>
    <t>哈图布呼镇</t>
  </si>
  <si>
    <t>(一)</t>
  </si>
  <si>
    <t>永久性补助</t>
  </si>
  <si>
    <t>148*17</t>
  </si>
  <si>
    <t>(二)</t>
  </si>
  <si>
    <t>临时性补助</t>
  </si>
  <si>
    <t>148*8</t>
  </si>
  <si>
    <r>
      <rPr>
        <sz val="10"/>
        <color theme="1"/>
        <rFont val="宋体"/>
        <charset val="134"/>
      </rPr>
      <t>按占用</t>
    </r>
    <r>
      <rPr>
        <sz val="10"/>
        <color theme="1"/>
        <rFont val="Tahoma"/>
        <charset val="134"/>
      </rPr>
      <t>4</t>
    </r>
    <r>
      <rPr>
        <sz val="10"/>
        <color theme="1"/>
        <rFont val="宋体"/>
        <charset val="134"/>
      </rPr>
      <t>年补，已经补了</t>
    </r>
    <r>
      <rPr>
        <sz val="10"/>
        <color theme="1"/>
        <rFont val="Tahoma"/>
        <charset val="134"/>
      </rPr>
      <t>1</t>
    </r>
    <r>
      <rPr>
        <sz val="10"/>
        <color theme="1"/>
        <rFont val="宋体"/>
        <charset val="134"/>
      </rPr>
      <t>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</si>
</sst>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Tahoma"/>
      <charset val="134"/>
    </font>
    <font>
      <sz val="10"/>
      <color theme="1"/>
      <name val="仿宋_GB2312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仿宋_GB2312"/>
      <charset val="134"/>
    </font>
    <font>
      <b/>
      <sz val="16"/>
      <color theme="1"/>
      <name val="宋体"/>
      <charset val="134"/>
    </font>
    <font>
      <b/>
      <sz val="11"/>
      <color theme="1"/>
      <name val="Tahoma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9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7"/>
  <sheetViews>
    <sheetView tabSelected="1" view="pageBreakPreview" zoomScale="130" zoomScaleNormal="100" workbookViewId="0">
      <selection activeCell="N4" sqref="N4"/>
    </sheetView>
  </sheetViews>
  <sheetFormatPr defaultColWidth="9" defaultRowHeight="14.25" outlineLevelRow="6"/>
  <cols>
    <col min="1" max="1" width="7.00833333333333" customWidth="1"/>
    <col min="2" max="2" width="12.7833333333333" customWidth="1"/>
    <col min="4" max="4" width="9.7" customWidth="1"/>
    <col min="5" max="5" width="9.5"/>
    <col min="6" max="6" width="12.8" customWidth="1"/>
    <col min="9" max="9" width="11.6" customWidth="1"/>
    <col min="10" max="10" width="12.4" customWidth="1"/>
    <col min="11" max="11" width="9.80833333333333" customWidth="1"/>
    <col min="12" max="12" width="9" hidden="1" customWidth="1"/>
  </cols>
  <sheetData>
    <row r="1" s="1" customFormat="1" ht="26.1" customHeight="1" spans="1:1638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XFA1" s="18"/>
      <c r="XFB1" s="18"/>
      <c r="XFC1" s="18"/>
    </row>
    <row r="2" s="2" customFormat="1" ht="21.95" customHeight="1" spans="1:11">
      <c r="A2" s="7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3" customFormat="1" ht="26" customHeight="1" spans="1:11">
      <c r="A3" s="8" t="s">
        <v>2</v>
      </c>
      <c r="B3" s="8" t="s">
        <v>3</v>
      </c>
      <c r="C3" s="9" t="s">
        <v>4</v>
      </c>
      <c r="D3" s="9" t="s">
        <v>5</v>
      </c>
      <c r="E3" s="9"/>
      <c r="F3" s="9"/>
      <c r="G3" s="9" t="s">
        <v>6</v>
      </c>
      <c r="H3" s="9"/>
      <c r="I3" s="9"/>
      <c r="J3" s="9" t="s">
        <v>7</v>
      </c>
      <c r="K3" s="9" t="s">
        <v>8</v>
      </c>
    </row>
    <row r="4" s="3" customFormat="1" ht="36" customHeight="1" spans="1:11">
      <c r="A4" s="8"/>
      <c r="B4" s="8"/>
      <c r="C4" s="9"/>
      <c r="D4" s="9" t="s">
        <v>9</v>
      </c>
      <c r="E4" s="9" t="s">
        <v>10</v>
      </c>
      <c r="F4" s="9" t="s">
        <v>11</v>
      </c>
      <c r="G4" s="9" t="s">
        <v>9</v>
      </c>
      <c r="H4" s="9" t="s">
        <v>10</v>
      </c>
      <c r="I4" s="9" t="s">
        <v>11</v>
      </c>
      <c r="J4" s="9"/>
      <c r="K4" s="9"/>
    </row>
    <row r="5" s="4" customFormat="1" ht="57" customHeight="1" spans="1:16380">
      <c r="A5" s="10" t="s">
        <v>12</v>
      </c>
      <c r="B5" s="10" t="s">
        <v>13</v>
      </c>
      <c r="C5" s="10"/>
      <c r="D5" s="10">
        <f>D6+D7</f>
        <v>720</v>
      </c>
      <c r="E5" s="10"/>
      <c r="F5" s="10">
        <f>SUM(F6:F7)</f>
        <v>1282303.08</v>
      </c>
      <c r="G5" s="10">
        <f>G6+G7</f>
        <v>720</v>
      </c>
      <c r="H5" s="10"/>
      <c r="I5" s="12">
        <f>SUM(I6:I7)</f>
        <v>333740</v>
      </c>
      <c r="J5" s="10">
        <f>J6+J7</f>
        <v>948563.08</v>
      </c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</row>
    <row r="6" s="5" customFormat="1" ht="57" customHeight="1" spans="1:16380">
      <c r="A6" s="10" t="s">
        <v>14</v>
      </c>
      <c r="B6" s="10" t="s">
        <v>15</v>
      </c>
      <c r="C6" s="10" t="s">
        <v>16</v>
      </c>
      <c r="D6" s="10">
        <v>322.69</v>
      </c>
      <c r="E6" s="11">
        <f>148*17</f>
        <v>2516</v>
      </c>
      <c r="F6" s="10">
        <f>D6*E6</f>
        <v>811888.04</v>
      </c>
      <c r="G6" s="10">
        <v>307</v>
      </c>
      <c r="H6" s="11">
        <f>148*6</f>
        <v>888</v>
      </c>
      <c r="I6" s="12">
        <f>G6*H6</f>
        <v>272616</v>
      </c>
      <c r="J6" s="10">
        <f>F6-I6</f>
        <v>539272.04</v>
      </c>
      <c r="K6" s="1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  <c r="XEP6" s="15"/>
      <c r="XEQ6" s="15"/>
      <c r="XER6" s="15"/>
      <c r="XES6" s="15"/>
      <c r="XET6" s="15"/>
      <c r="XEU6" s="15"/>
      <c r="XEV6" s="15"/>
      <c r="XEW6" s="15"/>
      <c r="XEX6" s="15"/>
      <c r="XEY6" s="15"/>
      <c r="XEZ6" s="15"/>
    </row>
    <row r="7" s="5" customFormat="1" ht="58" customHeight="1" spans="1:16380">
      <c r="A7" s="10" t="s">
        <v>17</v>
      </c>
      <c r="B7" s="10" t="s">
        <v>18</v>
      </c>
      <c r="C7" s="10" t="s">
        <v>19</v>
      </c>
      <c r="D7" s="10">
        <f>580.31-183</f>
        <v>397.31</v>
      </c>
      <c r="E7" s="11">
        <f>148*8</f>
        <v>1184</v>
      </c>
      <c r="F7" s="10">
        <f>D7*E7</f>
        <v>470415.04</v>
      </c>
      <c r="G7" s="10">
        <f>596-183</f>
        <v>413</v>
      </c>
      <c r="H7" s="11">
        <v>148</v>
      </c>
      <c r="I7" s="12">
        <f>G7*H7</f>
        <v>61124</v>
      </c>
      <c r="J7" s="10">
        <f>F7-I7</f>
        <v>409291.04</v>
      </c>
      <c r="K7" s="16"/>
      <c r="L7" s="17" t="s">
        <v>20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  <c r="XEP7" s="15"/>
      <c r="XEQ7" s="15"/>
      <c r="XER7" s="15"/>
      <c r="XES7" s="15"/>
      <c r="XET7" s="15"/>
      <c r="XEU7" s="15"/>
      <c r="XEV7" s="15"/>
      <c r="XEW7" s="15"/>
      <c r="XEX7" s="15"/>
      <c r="XEY7" s="15"/>
      <c r="XEZ7" s="15"/>
    </row>
  </sheetData>
  <mergeCells count="8">
    <mergeCell ref="A1:K1"/>
    <mergeCell ref="D3:F3"/>
    <mergeCell ref="G3:I3"/>
    <mergeCell ref="A3:A4"/>
    <mergeCell ref="B3:B4"/>
    <mergeCell ref="C3:C4"/>
    <mergeCell ref="J3:J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4" sqref="I14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哈图布呼镇补偿统计表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2008-09-11T17:22:00Z</dcterms:created>
  <dcterms:modified xsi:type="dcterms:W3CDTF">2024-07-04T05:33:12Z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6CA1B6227CEC4A769E159EB28D9C1F59</vt:lpwstr>
  </property>
</Properties>
</file>