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Sheet1!$A$3:$L$54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<sst xmlns="http://schemas.openxmlformats.org/spreadsheetml/2006/main" count="215" uniqueCount="99">
  <si>
    <t xml:space="preserve">2022年度乌苏市地膜科学使用回收项目购买使用加厚膜（0.015mm）第七批补助发放表
</t>
  </si>
  <si>
    <t xml:space="preserve">填报单位： 乌苏市农业农村局                                                             填报日期： 2024.8.15 </t>
  </si>
  <si>
    <t>序号</t>
  </si>
  <si>
    <t>乡镇</t>
  </si>
  <si>
    <t>村队</t>
  </si>
  <si>
    <t>姓名</t>
  </si>
  <si>
    <t>种植作物</t>
  </si>
  <si>
    <t>用量（Kg/亩）</t>
  </si>
  <si>
    <t>使用面积（亩）</t>
  </si>
  <si>
    <t>购买数量（公斤）</t>
  </si>
  <si>
    <t>购买金额（元）</t>
  </si>
  <si>
    <t>补助标准（元/亩）</t>
  </si>
  <si>
    <t>补助金额（元）</t>
  </si>
  <si>
    <t>备注</t>
  </si>
  <si>
    <t>百泉镇</t>
  </si>
  <si>
    <t>橙槽村</t>
  </si>
  <si>
    <t>袁文学</t>
  </si>
  <si>
    <t>棉花</t>
  </si>
  <si>
    <t>王小雷</t>
  </si>
  <si>
    <t>王小峰</t>
  </si>
  <si>
    <t>杨建</t>
  </si>
  <si>
    <t>圪垯泉村</t>
  </si>
  <si>
    <t>张志军</t>
  </si>
  <si>
    <t>张帅</t>
  </si>
  <si>
    <t>八十四户乡</t>
  </si>
  <si>
    <t>麦家梁村</t>
  </si>
  <si>
    <t>刘登海</t>
  </si>
  <si>
    <t>王光跃</t>
  </si>
  <si>
    <t>转弯湖村</t>
  </si>
  <si>
    <t>温有利</t>
  </si>
  <si>
    <t>甘河子镇</t>
  </si>
  <si>
    <t>刘家庄子村</t>
  </si>
  <si>
    <t>头道场子村</t>
  </si>
  <si>
    <t>冯旭基</t>
  </si>
  <si>
    <t>冯浩基</t>
  </si>
  <si>
    <t>李来军</t>
  </si>
  <si>
    <t>陆红志</t>
  </si>
  <si>
    <t>冯玉基</t>
  </si>
  <si>
    <t>王伟</t>
  </si>
  <si>
    <t>刘永</t>
  </si>
  <si>
    <t>李昌学</t>
  </si>
  <si>
    <t>梁润</t>
  </si>
  <si>
    <t>李生元</t>
  </si>
  <si>
    <t>董国发</t>
  </si>
  <si>
    <t>张兴红</t>
  </si>
  <si>
    <t>沈银瑞</t>
  </si>
  <si>
    <t>杨玉</t>
  </si>
  <si>
    <t>王乡庄子村</t>
  </si>
  <si>
    <t>黄孝英</t>
  </si>
  <si>
    <t>殷崭贵</t>
  </si>
  <si>
    <t>刘家庄子</t>
  </si>
  <si>
    <t>张开礼</t>
  </si>
  <si>
    <t>郝家庄子村</t>
  </si>
  <si>
    <t>王凤军</t>
  </si>
  <si>
    <t>大庄子村</t>
  </si>
  <si>
    <t>王鸿利</t>
  </si>
  <si>
    <t>刘英</t>
  </si>
  <si>
    <t>包家庄子村</t>
  </si>
  <si>
    <t>王想娃</t>
  </si>
  <si>
    <t>高雪</t>
  </si>
  <si>
    <t>塔布勒合特乡</t>
  </si>
  <si>
    <t>更生村</t>
  </si>
  <si>
    <t>刘云虎</t>
  </si>
  <si>
    <t>四棵树镇</t>
  </si>
  <si>
    <t>河坝北村</t>
  </si>
  <si>
    <t>腊文香</t>
  </si>
  <si>
    <t>喇嘛寺村</t>
  </si>
  <si>
    <t>王庆云</t>
  </si>
  <si>
    <t>马从志</t>
  </si>
  <si>
    <t>兴科农场</t>
  </si>
  <si>
    <t>杨宏伟</t>
  </si>
  <si>
    <t>河坝沿子村</t>
  </si>
  <si>
    <t>马志庆</t>
  </si>
  <si>
    <t>皇宫镇</t>
  </si>
  <si>
    <t>皇宫开发区</t>
  </si>
  <si>
    <t>李永山</t>
  </si>
  <si>
    <t>哈图布呼镇</t>
  </si>
  <si>
    <t>草原一村</t>
  </si>
  <si>
    <t>马彦虎</t>
  </si>
  <si>
    <t>赛克腾呼苏木村</t>
  </si>
  <si>
    <t>王素平</t>
  </si>
  <si>
    <t>托斯图村</t>
  </si>
  <si>
    <t>闫泗红</t>
  </si>
  <si>
    <t>古尔图镇</t>
  </si>
  <si>
    <t>托列其村</t>
  </si>
  <si>
    <t>罗祖武</t>
  </si>
  <si>
    <t>石桥乡</t>
  </si>
  <si>
    <t>铁架子村</t>
  </si>
  <si>
    <t>朱红霞</t>
  </si>
  <si>
    <t>哈哈提村</t>
  </si>
  <si>
    <t>苏文珍</t>
  </si>
  <si>
    <t>乌兰叶尔格村二组</t>
  </si>
  <si>
    <t>陈诗全</t>
  </si>
  <si>
    <t>沙尔营村</t>
  </si>
  <si>
    <t>付忠义</t>
  </si>
  <si>
    <t>杜曼·叶热吉甫</t>
  </si>
  <si>
    <t>阿里木江·乌拉斯</t>
  </si>
  <si>
    <t>海拉提·乌拉斯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</si>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</sst>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selection activeCell="R46" sqref="R46"/>
    </sheetView>
  </sheetViews>
  <sheetFormatPr defaultColWidth="9" defaultRowHeight="13.5"/>
  <cols>
    <col min="1" max="1" width="6.25" customWidth="1"/>
    <col min="2" max="2" width="12.375" customWidth="1"/>
    <col min="3" max="3" width="13.125" customWidth="1"/>
    <col min="4" max="4" width="17.375" customWidth="1"/>
    <col min="5" max="5" width="8.875" customWidth="1"/>
    <col min="6" max="6" width="10.75" customWidth="1"/>
    <col min="7" max="7" width="10.625" style="2" customWidth="1"/>
    <col min="8" max="8" width="10" customWidth="1"/>
    <col min="9" max="9" width="11.75" customWidth="1"/>
    <col min="10" max="10" width="9.875" customWidth="1"/>
    <col min="11" max="11" width="10.5" customWidth="1"/>
    <col min="12" max="12" width="9.625" customWidth="1"/>
  </cols>
  <sheetData>
    <row r="1" ht="25" customHeight="1" spans="1:12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</row>
    <row r="2" ht="23" customHeight="1" spans="1:12">
      <c r="A2" s="6" t="s">
        <v>1</v>
      </c>
      <c r="B2" s="7"/>
      <c r="C2" s="8"/>
      <c r="D2" s="8"/>
      <c r="E2" s="7"/>
      <c r="F2" s="7"/>
      <c r="G2" s="9"/>
      <c r="H2" s="8"/>
      <c r="I2" s="8"/>
      <c r="J2" s="8"/>
      <c r="K2" s="8"/>
      <c r="L2" s="8"/>
    </row>
    <row r="3" ht="49" customHeight="1" spans="1:12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</row>
    <row r="4" ht="24" customHeight="1" spans="1:12">
      <c r="A4" s="12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>
        <v>8.5</v>
      </c>
      <c r="G4" s="13">
        <v>41</v>
      </c>
      <c r="H4" s="13">
        <v>840</v>
      </c>
      <c r="I4" s="13">
        <v>7392</v>
      </c>
      <c r="J4" s="13">
        <v>18</v>
      </c>
      <c r="K4" s="13">
        <f>J4*G4</f>
        <v>738</v>
      </c>
      <c r="L4" s="13"/>
    </row>
    <row r="5" ht="24" customHeight="1" spans="1:12">
      <c r="A5" s="12">
        <v>2</v>
      </c>
      <c r="B5" s="13" t="s">
        <v>14</v>
      </c>
      <c r="C5" s="13" t="s">
        <v>15</v>
      </c>
      <c r="D5" s="13" t="s">
        <v>18</v>
      </c>
      <c r="E5" s="13" t="s">
        <v>17</v>
      </c>
      <c r="F5" s="13">
        <v>8.3</v>
      </c>
      <c r="G5" s="14">
        <v>105.6</v>
      </c>
      <c r="H5" s="13">
        <v>850</v>
      </c>
      <c r="I5" s="13">
        <v>7480</v>
      </c>
      <c r="J5" s="13">
        <v>18</v>
      </c>
      <c r="K5" s="13">
        <f>J5*G5</f>
        <v>1900.8</v>
      </c>
      <c r="L5" s="13"/>
    </row>
    <row r="6" ht="24" customHeight="1" spans="1:12">
      <c r="A6" s="12">
        <v>3</v>
      </c>
      <c r="B6" s="13" t="s">
        <v>14</v>
      </c>
      <c r="C6" s="13" t="s">
        <v>15</v>
      </c>
      <c r="D6" s="13" t="s">
        <v>19</v>
      </c>
      <c r="E6" s="13" t="s">
        <v>17</v>
      </c>
      <c r="F6" s="13">
        <v>8.3</v>
      </c>
      <c r="G6" s="14">
        <v>60.8</v>
      </c>
      <c r="H6" s="13">
        <v>840</v>
      </c>
      <c r="I6" s="13">
        <v>7392</v>
      </c>
      <c r="J6" s="13">
        <v>18</v>
      </c>
      <c r="K6" s="13">
        <f>J6*G6</f>
        <v>1094.4</v>
      </c>
      <c r="L6" s="13"/>
    </row>
    <row r="7" ht="24" customHeight="1" spans="1:12">
      <c r="A7" s="12">
        <v>4</v>
      </c>
      <c r="B7" s="13" t="s">
        <v>14</v>
      </c>
      <c r="C7" s="13" t="s">
        <v>15</v>
      </c>
      <c r="D7" s="13" t="s">
        <v>20</v>
      </c>
      <c r="E7" s="13" t="s">
        <v>17</v>
      </c>
      <c r="F7" s="13">
        <v>8.3</v>
      </c>
      <c r="G7" s="14">
        <v>102</v>
      </c>
      <c r="H7" s="13">
        <v>840</v>
      </c>
      <c r="I7" s="13">
        <v>7392</v>
      </c>
      <c r="J7" s="13">
        <v>18</v>
      </c>
      <c r="K7" s="13">
        <f>J7*G7</f>
        <v>1836</v>
      </c>
      <c r="L7" s="13"/>
    </row>
    <row r="8" ht="24" customHeight="1" spans="1:12">
      <c r="A8" s="12">
        <v>5</v>
      </c>
      <c r="B8" s="13" t="s">
        <v>14</v>
      </c>
      <c r="C8" s="13" t="s">
        <v>21</v>
      </c>
      <c r="D8" s="13" t="s">
        <v>22</v>
      </c>
      <c r="E8" s="15" t="s">
        <v>17</v>
      </c>
      <c r="F8" s="15">
        <v>8.5</v>
      </c>
      <c r="G8" s="14">
        <v>530</v>
      </c>
      <c r="H8" s="13">
        <v>4500</v>
      </c>
      <c r="I8" s="13">
        <v>39600</v>
      </c>
      <c r="J8" s="13">
        <v>18</v>
      </c>
      <c r="K8" s="13">
        <v>9540</v>
      </c>
      <c r="L8" s="13"/>
    </row>
    <row r="9" ht="24" customHeight="1" spans="1:12">
      <c r="A9" s="12">
        <v>6</v>
      </c>
      <c r="B9" s="13" t="s">
        <v>14</v>
      </c>
      <c r="C9" s="13" t="s">
        <v>15</v>
      </c>
      <c r="D9" s="13" t="s">
        <v>23</v>
      </c>
      <c r="E9" s="15" t="s">
        <v>17</v>
      </c>
      <c r="F9" s="15">
        <v>8.5</v>
      </c>
      <c r="G9" s="14">
        <v>56.5</v>
      </c>
      <c r="H9" s="13">
        <v>480</v>
      </c>
      <c r="I9" s="13">
        <v>4224</v>
      </c>
      <c r="J9" s="13">
        <v>18</v>
      </c>
      <c r="K9" s="13">
        <f>J9*G9</f>
        <v>1017</v>
      </c>
      <c r="L9" s="13"/>
    </row>
    <row r="10" ht="24" customHeight="1" spans="1:12">
      <c r="A10" s="12">
        <v>7</v>
      </c>
      <c r="B10" s="13" t="s">
        <v>24</v>
      </c>
      <c r="C10" s="13" t="s">
        <v>25</v>
      </c>
      <c r="D10" s="13" t="s">
        <v>26</v>
      </c>
      <c r="E10" s="13" t="s">
        <v>17</v>
      </c>
      <c r="F10" s="13">
        <v>8.3</v>
      </c>
      <c r="G10" s="13">
        <v>70</v>
      </c>
      <c r="H10" s="13">
        <v>570</v>
      </c>
      <c r="I10" s="13">
        <v>5073</v>
      </c>
      <c r="J10" s="13">
        <v>18</v>
      </c>
      <c r="K10" s="13">
        <f>J10*G10</f>
        <v>1260</v>
      </c>
      <c r="L10" s="13"/>
    </row>
    <row r="11" ht="24" customHeight="1" spans="1:12">
      <c r="A11" s="12">
        <v>8</v>
      </c>
      <c r="B11" s="13" t="s">
        <v>24</v>
      </c>
      <c r="C11" s="13" t="s">
        <v>25</v>
      </c>
      <c r="D11" s="12" t="s">
        <v>27</v>
      </c>
      <c r="E11" s="13" t="s">
        <v>17</v>
      </c>
      <c r="F11" s="13">
        <v>8.3</v>
      </c>
      <c r="G11" s="12">
        <v>100</v>
      </c>
      <c r="H11" s="12">
        <v>830</v>
      </c>
      <c r="I11" s="12">
        <v>7055</v>
      </c>
      <c r="J11" s="13">
        <v>18</v>
      </c>
      <c r="K11" s="13">
        <f>J11*G11</f>
        <v>1800</v>
      </c>
      <c r="L11" s="13"/>
    </row>
    <row r="12" ht="24" customHeight="1" spans="1:12">
      <c r="A12" s="12">
        <v>9</v>
      </c>
      <c r="B12" s="13" t="s">
        <v>24</v>
      </c>
      <c r="C12" s="13" t="s">
        <v>28</v>
      </c>
      <c r="D12" s="13" t="s">
        <v>29</v>
      </c>
      <c r="E12" s="13" t="s">
        <v>17</v>
      </c>
      <c r="F12" s="13">
        <v>8.5</v>
      </c>
      <c r="G12" s="14">
        <v>167.4</v>
      </c>
      <c r="H12" s="13">
        <v>1423</v>
      </c>
      <c r="I12" s="13">
        <f>H12*9.2</f>
        <v>13091.6</v>
      </c>
      <c r="J12" s="13">
        <v>18</v>
      </c>
      <c r="K12" s="13">
        <f>J12*G12</f>
        <v>3013.2</v>
      </c>
      <c r="L12" s="32"/>
    </row>
    <row r="13" ht="24" customHeight="1" spans="1:12">
      <c r="A13" s="12">
        <v>10</v>
      </c>
      <c r="B13" s="13" t="s">
        <v>30</v>
      </c>
      <c r="C13" s="13" t="s">
        <v>31</v>
      </c>
      <c r="D13" s="13" t="s">
        <v>29</v>
      </c>
      <c r="E13" s="13" t="s">
        <v>17</v>
      </c>
      <c r="F13" s="13">
        <v>8.5</v>
      </c>
      <c r="G13" s="14">
        <v>100.8</v>
      </c>
      <c r="H13" s="13">
        <v>857</v>
      </c>
      <c r="I13" s="13">
        <f>H13*9.2</f>
        <v>7884.4</v>
      </c>
      <c r="J13" s="13">
        <v>18</v>
      </c>
      <c r="K13" s="13">
        <f>J13*G13</f>
        <v>1814.4</v>
      </c>
      <c r="L13" s="32"/>
    </row>
    <row r="14" ht="24" customHeight="1" spans="1:12">
      <c r="A14" s="12">
        <v>11</v>
      </c>
      <c r="B14" s="16" t="s">
        <v>30</v>
      </c>
      <c r="C14" s="16" t="s">
        <v>32</v>
      </c>
      <c r="D14" s="16" t="s">
        <v>33</v>
      </c>
      <c r="E14" s="16" t="s">
        <v>17</v>
      </c>
      <c r="F14" s="17">
        <v>8.5</v>
      </c>
      <c r="G14" s="17">
        <v>60</v>
      </c>
      <c r="H14" s="16">
        <v>510</v>
      </c>
      <c r="I14" s="16">
        <f t="shared" ref="I14:I27" si="0">H14*8.6</f>
        <v>4386</v>
      </c>
      <c r="J14" s="13">
        <v>18</v>
      </c>
      <c r="K14" s="13">
        <f t="shared" ref="K14:K37" si="1">J14*G14</f>
        <v>1080</v>
      </c>
      <c r="L14" s="13"/>
    </row>
    <row r="15" ht="24" customHeight="1" spans="1:12">
      <c r="A15" s="12">
        <v>12</v>
      </c>
      <c r="B15" s="13" t="s">
        <v>30</v>
      </c>
      <c r="C15" s="13" t="s">
        <v>32</v>
      </c>
      <c r="D15" s="13" t="s">
        <v>34</v>
      </c>
      <c r="E15" s="13" t="s">
        <v>17</v>
      </c>
      <c r="F15" s="17">
        <v>8.5</v>
      </c>
      <c r="G15" s="17">
        <v>52.9</v>
      </c>
      <c r="H15" s="13">
        <v>450</v>
      </c>
      <c r="I15" s="16">
        <f t="shared" si="0"/>
        <v>3870</v>
      </c>
      <c r="J15" s="13">
        <v>18</v>
      </c>
      <c r="K15" s="13">
        <f t="shared" si="1"/>
        <v>952.2</v>
      </c>
      <c r="L15" s="13"/>
    </row>
    <row r="16" ht="24" customHeight="1" spans="1:12">
      <c r="A16" s="12">
        <v>13</v>
      </c>
      <c r="B16" s="13" t="s">
        <v>30</v>
      </c>
      <c r="C16" s="13" t="s">
        <v>32</v>
      </c>
      <c r="D16" s="13" t="s">
        <v>35</v>
      </c>
      <c r="E16" s="13" t="s">
        <v>17</v>
      </c>
      <c r="F16" s="17">
        <v>8.5</v>
      </c>
      <c r="G16" s="17">
        <v>81.2</v>
      </c>
      <c r="H16" s="13">
        <v>690</v>
      </c>
      <c r="I16" s="16">
        <f t="shared" si="0"/>
        <v>5934</v>
      </c>
      <c r="J16" s="13">
        <v>18</v>
      </c>
      <c r="K16" s="13">
        <f t="shared" si="1"/>
        <v>1461.6</v>
      </c>
      <c r="L16" s="13"/>
    </row>
    <row r="17" ht="24" customHeight="1" spans="1:12">
      <c r="A17" s="12">
        <v>14</v>
      </c>
      <c r="B17" s="13" t="s">
        <v>30</v>
      </c>
      <c r="C17" s="13" t="s">
        <v>32</v>
      </c>
      <c r="D17" s="13" t="s">
        <v>36</v>
      </c>
      <c r="E17" s="13" t="s">
        <v>17</v>
      </c>
      <c r="F17" s="17">
        <v>8.5</v>
      </c>
      <c r="G17" s="17">
        <v>98.8</v>
      </c>
      <c r="H17" s="13">
        <v>840</v>
      </c>
      <c r="I17" s="16">
        <f t="shared" si="0"/>
        <v>7224</v>
      </c>
      <c r="J17" s="13">
        <v>18</v>
      </c>
      <c r="K17" s="13">
        <f t="shared" si="1"/>
        <v>1778.4</v>
      </c>
      <c r="L17" s="13"/>
    </row>
    <row r="18" ht="24" customHeight="1" spans="1:12">
      <c r="A18" s="12">
        <v>15</v>
      </c>
      <c r="B18" s="13" t="s">
        <v>30</v>
      </c>
      <c r="C18" s="13" t="s">
        <v>32</v>
      </c>
      <c r="D18" s="16" t="s">
        <v>37</v>
      </c>
      <c r="E18" s="13" t="s">
        <v>17</v>
      </c>
      <c r="F18" s="17">
        <v>8.5</v>
      </c>
      <c r="G18" s="17">
        <v>49.4</v>
      </c>
      <c r="H18" s="13">
        <v>420</v>
      </c>
      <c r="I18" s="16">
        <f t="shared" si="0"/>
        <v>3612</v>
      </c>
      <c r="J18" s="13">
        <v>18</v>
      </c>
      <c r="K18" s="13">
        <f t="shared" si="1"/>
        <v>889.2</v>
      </c>
      <c r="L18" s="13"/>
    </row>
    <row r="19" ht="24" customHeight="1" spans="1:12">
      <c r="A19" s="12">
        <v>16</v>
      </c>
      <c r="B19" s="13" t="s">
        <v>30</v>
      </c>
      <c r="C19" s="13" t="s">
        <v>32</v>
      </c>
      <c r="D19" s="16" t="s">
        <v>38</v>
      </c>
      <c r="E19" s="13" t="s">
        <v>17</v>
      </c>
      <c r="F19" s="17">
        <v>8.5</v>
      </c>
      <c r="G19" s="17">
        <v>81.2</v>
      </c>
      <c r="H19" s="13">
        <v>690</v>
      </c>
      <c r="I19" s="16">
        <f t="shared" si="0"/>
        <v>5934</v>
      </c>
      <c r="J19" s="13">
        <v>18</v>
      </c>
      <c r="K19" s="13">
        <f t="shared" si="1"/>
        <v>1461.6</v>
      </c>
      <c r="L19" s="13"/>
    </row>
    <row r="20" ht="24" customHeight="1" spans="1:12">
      <c r="A20" s="12">
        <v>17</v>
      </c>
      <c r="B20" s="16" t="s">
        <v>30</v>
      </c>
      <c r="C20" s="16" t="s">
        <v>32</v>
      </c>
      <c r="D20" s="16" t="s">
        <v>39</v>
      </c>
      <c r="E20" s="16" t="s">
        <v>17</v>
      </c>
      <c r="F20" s="17">
        <v>8.5</v>
      </c>
      <c r="G20" s="17">
        <v>52.9</v>
      </c>
      <c r="H20" s="16">
        <v>450</v>
      </c>
      <c r="I20" s="16">
        <f t="shared" si="0"/>
        <v>3870</v>
      </c>
      <c r="J20" s="13">
        <v>18</v>
      </c>
      <c r="K20" s="13">
        <f t="shared" si="1"/>
        <v>952.2</v>
      </c>
      <c r="L20" s="13"/>
    </row>
    <row r="21" ht="24" customHeight="1" spans="1:12">
      <c r="A21" s="12">
        <v>18</v>
      </c>
      <c r="B21" s="13" t="s">
        <v>30</v>
      </c>
      <c r="C21" s="13" t="s">
        <v>32</v>
      </c>
      <c r="D21" s="13" t="s">
        <v>40</v>
      </c>
      <c r="E21" s="13" t="s">
        <v>17</v>
      </c>
      <c r="F21" s="17">
        <v>8.5</v>
      </c>
      <c r="G21" s="17">
        <v>98.8</v>
      </c>
      <c r="H21" s="13">
        <v>840</v>
      </c>
      <c r="I21" s="16">
        <f t="shared" si="0"/>
        <v>7224</v>
      </c>
      <c r="J21" s="13">
        <v>18</v>
      </c>
      <c r="K21" s="13">
        <f t="shared" si="1"/>
        <v>1778.4</v>
      </c>
      <c r="L21" s="13"/>
    </row>
    <row r="22" ht="24" customHeight="1" spans="1:12">
      <c r="A22" s="12">
        <v>19</v>
      </c>
      <c r="B22" s="13" t="s">
        <v>30</v>
      </c>
      <c r="C22" s="13" t="s">
        <v>32</v>
      </c>
      <c r="D22" s="16" t="s">
        <v>41</v>
      </c>
      <c r="E22" s="13" t="s">
        <v>17</v>
      </c>
      <c r="F22" s="17">
        <v>8.5</v>
      </c>
      <c r="G22" s="17">
        <v>60</v>
      </c>
      <c r="H22" s="13">
        <v>510</v>
      </c>
      <c r="I22" s="16">
        <f t="shared" si="0"/>
        <v>4386</v>
      </c>
      <c r="J22" s="13">
        <v>18</v>
      </c>
      <c r="K22" s="13">
        <f t="shared" si="1"/>
        <v>1080</v>
      </c>
      <c r="L22" s="13"/>
    </row>
    <row r="23" ht="24" customHeight="1" spans="1:12">
      <c r="A23" s="12">
        <v>20</v>
      </c>
      <c r="B23" s="13" t="s">
        <v>30</v>
      </c>
      <c r="C23" s="13" t="s">
        <v>32</v>
      </c>
      <c r="D23" s="13" t="s">
        <v>42</v>
      </c>
      <c r="E23" s="13" t="s">
        <v>17</v>
      </c>
      <c r="F23" s="17">
        <v>8.5</v>
      </c>
      <c r="G23" s="17">
        <v>141.2</v>
      </c>
      <c r="H23" s="13">
        <v>1200</v>
      </c>
      <c r="I23" s="16">
        <f t="shared" si="0"/>
        <v>10320</v>
      </c>
      <c r="J23" s="13">
        <v>18</v>
      </c>
      <c r="K23" s="33">
        <f t="shared" si="1"/>
        <v>2541.6</v>
      </c>
      <c r="L23" s="13"/>
    </row>
    <row r="24" ht="24" customHeight="1" spans="1:12">
      <c r="A24" s="12">
        <v>21</v>
      </c>
      <c r="B24" s="13" t="s">
        <v>30</v>
      </c>
      <c r="C24" s="13" t="s">
        <v>32</v>
      </c>
      <c r="D24" s="13" t="s">
        <v>43</v>
      </c>
      <c r="E24" s="13" t="s">
        <v>17</v>
      </c>
      <c r="F24" s="17">
        <v>8.5</v>
      </c>
      <c r="G24" s="17">
        <v>81.2</v>
      </c>
      <c r="H24" s="13">
        <v>690</v>
      </c>
      <c r="I24" s="16">
        <f t="shared" si="0"/>
        <v>5934</v>
      </c>
      <c r="J24" s="13">
        <v>18</v>
      </c>
      <c r="K24" s="33">
        <f t="shared" si="1"/>
        <v>1461.6</v>
      </c>
      <c r="L24" s="13"/>
    </row>
    <row r="25" ht="24" customHeight="1" spans="1:12">
      <c r="A25" s="12">
        <v>22</v>
      </c>
      <c r="B25" s="13" t="s">
        <v>30</v>
      </c>
      <c r="C25" s="13" t="s">
        <v>32</v>
      </c>
      <c r="D25" s="16" t="s">
        <v>44</v>
      </c>
      <c r="E25" s="13" t="s">
        <v>17</v>
      </c>
      <c r="F25" s="17">
        <v>8.5</v>
      </c>
      <c r="G25" s="17">
        <v>98.8</v>
      </c>
      <c r="H25" s="13">
        <v>840</v>
      </c>
      <c r="I25" s="16">
        <f t="shared" si="0"/>
        <v>7224</v>
      </c>
      <c r="J25" s="13">
        <v>18</v>
      </c>
      <c r="K25" s="33">
        <f t="shared" si="1"/>
        <v>1778.4</v>
      </c>
      <c r="L25" s="13"/>
    </row>
    <row r="26" ht="24" customHeight="1" spans="1:12">
      <c r="A26" s="12">
        <v>23</v>
      </c>
      <c r="B26" s="13" t="s">
        <v>30</v>
      </c>
      <c r="C26" s="13" t="s">
        <v>32</v>
      </c>
      <c r="D26" s="16" t="s">
        <v>45</v>
      </c>
      <c r="E26" s="13" t="s">
        <v>17</v>
      </c>
      <c r="F26" s="17">
        <v>8.5</v>
      </c>
      <c r="G26" s="17">
        <v>45.9</v>
      </c>
      <c r="H26" s="13">
        <v>390</v>
      </c>
      <c r="I26" s="16">
        <f t="shared" si="0"/>
        <v>3354</v>
      </c>
      <c r="J26" s="13">
        <v>18</v>
      </c>
      <c r="K26" s="33">
        <f t="shared" si="1"/>
        <v>826.2</v>
      </c>
      <c r="L26" s="13"/>
    </row>
    <row r="27" ht="24" customHeight="1" spans="1:12">
      <c r="A27" s="12">
        <v>24</v>
      </c>
      <c r="B27" s="13" t="s">
        <v>30</v>
      </c>
      <c r="C27" s="13" t="s">
        <v>32</v>
      </c>
      <c r="D27" s="16" t="s">
        <v>46</v>
      </c>
      <c r="E27" s="13" t="s">
        <v>17</v>
      </c>
      <c r="F27" s="17">
        <v>8.5</v>
      </c>
      <c r="G27" s="17">
        <v>31.8</v>
      </c>
      <c r="H27" s="13">
        <v>270</v>
      </c>
      <c r="I27" s="16">
        <f t="shared" si="0"/>
        <v>2322</v>
      </c>
      <c r="J27" s="13">
        <v>18</v>
      </c>
      <c r="K27" s="33">
        <f t="shared" si="1"/>
        <v>572.4</v>
      </c>
      <c r="L27" s="13"/>
    </row>
    <row r="28" ht="24" customHeight="1" spans="1:12">
      <c r="A28" s="12">
        <v>25</v>
      </c>
      <c r="B28" s="13" t="s">
        <v>30</v>
      </c>
      <c r="C28" s="18" t="s">
        <v>47</v>
      </c>
      <c r="D28" s="13" t="s">
        <v>48</v>
      </c>
      <c r="E28" s="13" t="s">
        <v>17</v>
      </c>
      <c r="F28" s="13">
        <v>8.3</v>
      </c>
      <c r="G28" s="18">
        <v>51.5</v>
      </c>
      <c r="H28" s="18">
        <v>480</v>
      </c>
      <c r="I28" s="18">
        <v>4128</v>
      </c>
      <c r="J28" s="13">
        <v>18</v>
      </c>
      <c r="K28" s="18">
        <f t="shared" si="1"/>
        <v>927</v>
      </c>
      <c r="L28" s="18"/>
    </row>
    <row r="29" ht="24" customHeight="1" spans="1:12">
      <c r="A29" s="12">
        <v>26</v>
      </c>
      <c r="B29" s="13" t="s">
        <v>30</v>
      </c>
      <c r="C29" s="13" t="s">
        <v>47</v>
      </c>
      <c r="D29" s="13" t="s">
        <v>49</v>
      </c>
      <c r="E29" s="13" t="s">
        <v>17</v>
      </c>
      <c r="F29" s="17">
        <v>8.5</v>
      </c>
      <c r="G29" s="14">
        <v>106</v>
      </c>
      <c r="H29" s="13">
        <v>900</v>
      </c>
      <c r="I29" s="13">
        <v>7740</v>
      </c>
      <c r="J29" s="13">
        <v>18</v>
      </c>
      <c r="K29" s="13">
        <f t="shared" si="1"/>
        <v>1908</v>
      </c>
      <c r="L29" s="13"/>
    </row>
    <row r="30" ht="24" customHeight="1" spans="1:12">
      <c r="A30" s="12">
        <v>27</v>
      </c>
      <c r="B30" s="13" t="s">
        <v>30</v>
      </c>
      <c r="C30" s="19" t="s">
        <v>50</v>
      </c>
      <c r="D30" s="13" t="s">
        <v>51</v>
      </c>
      <c r="E30" s="13" t="s">
        <v>17</v>
      </c>
      <c r="F30" s="17">
        <v>8.5</v>
      </c>
      <c r="G30" s="14">
        <v>97</v>
      </c>
      <c r="H30" s="13">
        <v>840</v>
      </c>
      <c r="I30" s="13">
        <v>7224</v>
      </c>
      <c r="J30" s="13">
        <v>18</v>
      </c>
      <c r="K30" s="13">
        <f t="shared" si="1"/>
        <v>1746</v>
      </c>
      <c r="L30" s="13"/>
    </row>
    <row r="31" ht="24" customHeight="1" spans="1:12">
      <c r="A31" s="12">
        <v>28</v>
      </c>
      <c r="B31" s="20" t="s">
        <v>30</v>
      </c>
      <c r="C31" s="13" t="s">
        <v>52</v>
      </c>
      <c r="D31" s="13" t="s">
        <v>53</v>
      </c>
      <c r="E31" s="20" t="s">
        <v>17</v>
      </c>
      <c r="F31" s="20">
        <v>8.3</v>
      </c>
      <c r="G31" s="17">
        <v>40</v>
      </c>
      <c r="H31" s="13">
        <v>330</v>
      </c>
      <c r="I31" s="20">
        <f>H31*8.8</f>
        <v>2904</v>
      </c>
      <c r="J31" s="13">
        <v>18</v>
      </c>
      <c r="K31" s="13">
        <f t="shared" si="1"/>
        <v>720</v>
      </c>
      <c r="L31" s="13"/>
    </row>
    <row r="32" ht="24" customHeight="1" spans="1:12">
      <c r="A32" s="12">
        <v>29</v>
      </c>
      <c r="B32" s="15" t="s">
        <v>30</v>
      </c>
      <c r="C32" s="15" t="s">
        <v>54</v>
      </c>
      <c r="D32" s="15" t="s">
        <v>55</v>
      </c>
      <c r="E32" s="15" t="s">
        <v>17</v>
      </c>
      <c r="F32" s="15">
        <v>8.5</v>
      </c>
      <c r="G32" s="15">
        <v>120</v>
      </c>
      <c r="H32" s="15">
        <v>1080</v>
      </c>
      <c r="I32" s="15">
        <v>9720</v>
      </c>
      <c r="J32" s="18">
        <v>18</v>
      </c>
      <c r="K32" s="18">
        <f t="shared" si="1"/>
        <v>2160</v>
      </c>
      <c r="L32" s="18"/>
    </row>
    <row r="33" ht="24" customHeight="1" spans="1:12">
      <c r="A33" s="12">
        <v>30</v>
      </c>
      <c r="B33" s="15" t="s">
        <v>30</v>
      </c>
      <c r="C33" s="13" t="s">
        <v>47</v>
      </c>
      <c r="D33" s="13" t="s">
        <v>56</v>
      </c>
      <c r="E33" s="15" t="s">
        <v>17</v>
      </c>
      <c r="F33" s="15">
        <v>8.5</v>
      </c>
      <c r="G33" s="13">
        <v>300</v>
      </c>
      <c r="H33" s="13">
        <v>2550</v>
      </c>
      <c r="I33" s="13">
        <v>22950</v>
      </c>
      <c r="J33" s="18">
        <v>18</v>
      </c>
      <c r="K33" s="18">
        <f t="shared" si="1"/>
        <v>5400</v>
      </c>
      <c r="L33" s="18"/>
    </row>
    <row r="34" ht="24" customHeight="1" spans="1:12">
      <c r="A34" s="12">
        <v>31</v>
      </c>
      <c r="B34" s="13" t="s">
        <v>30</v>
      </c>
      <c r="C34" s="18" t="s">
        <v>57</v>
      </c>
      <c r="D34" s="18" t="s">
        <v>58</v>
      </c>
      <c r="E34" s="13" t="s">
        <v>17</v>
      </c>
      <c r="F34" s="13">
        <v>8.5</v>
      </c>
      <c r="G34" s="18">
        <v>225</v>
      </c>
      <c r="H34" s="18">
        <v>1912.5</v>
      </c>
      <c r="I34" s="18">
        <v>16447.5</v>
      </c>
      <c r="J34" s="18">
        <v>18</v>
      </c>
      <c r="K34" s="18">
        <f t="shared" si="1"/>
        <v>4050</v>
      </c>
      <c r="L34" s="18"/>
    </row>
    <row r="35" ht="24" customHeight="1" spans="1:12">
      <c r="A35" s="12">
        <v>32</v>
      </c>
      <c r="B35" s="13" t="s">
        <v>30</v>
      </c>
      <c r="C35" s="18" t="s">
        <v>57</v>
      </c>
      <c r="D35" s="15" t="s">
        <v>59</v>
      </c>
      <c r="E35" s="13" t="s">
        <v>17</v>
      </c>
      <c r="F35" s="13">
        <v>8.5</v>
      </c>
      <c r="G35" s="15">
        <v>600</v>
      </c>
      <c r="H35" s="15">
        <v>5100</v>
      </c>
      <c r="I35" s="15">
        <v>43860</v>
      </c>
      <c r="J35" s="18">
        <v>18</v>
      </c>
      <c r="K35" s="18">
        <f t="shared" si="1"/>
        <v>10800</v>
      </c>
      <c r="L35" s="18"/>
    </row>
    <row r="36" ht="24" customHeight="1" spans="1:12">
      <c r="A36" s="12">
        <v>33</v>
      </c>
      <c r="B36" s="13" t="s">
        <v>60</v>
      </c>
      <c r="C36" s="13" t="s">
        <v>61</v>
      </c>
      <c r="D36" s="13" t="s">
        <v>62</v>
      </c>
      <c r="E36" s="13" t="s">
        <v>17</v>
      </c>
      <c r="F36" s="13">
        <v>8.5</v>
      </c>
      <c r="G36" s="14">
        <v>31.7</v>
      </c>
      <c r="H36" s="13">
        <v>270</v>
      </c>
      <c r="I36" s="13">
        <v>2484</v>
      </c>
      <c r="J36" s="13">
        <v>18</v>
      </c>
      <c r="K36" s="13">
        <f t="shared" si="1"/>
        <v>570.6</v>
      </c>
      <c r="L36" s="32"/>
    </row>
    <row r="37" ht="24" customHeight="1" spans="1:12">
      <c r="A37" s="12">
        <v>34</v>
      </c>
      <c r="B37" s="13" t="s">
        <v>63</v>
      </c>
      <c r="C37" s="18" t="s">
        <v>64</v>
      </c>
      <c r="D37" s="18" t="s">
        <v>65</v>
      </c>
      <c r="E37" s="13" t="s">
        <v>17</v>
      </c>
      <c r="F37" s="13">
        <v>8.3</v>
      </c>
      <c r="G37" s="18">
        <v>80</v>
      </c>
      <c r="H37" s="13">
        <v>690</v>
      </c>
      <c r="I37" s="13">
        <f>H37*8.8</f>
        <v>6072</v>
      </c>
      <c r="J37" s="18">
        <v>18</v>
      </c>
      <c r="K37" s="18">
        <f t="shared" si="1"/>
        <v>1440</v>
      </c>
      <c r="L37" s="13"/>
    </row>
    <row r="38" ht="24" customHeight="1" spans="1:12">
      <c r="A38" s="12">
        <v>35</v>
      </c>
      <c r="B38" s="13" t="s">
        <v>63</v>
      </c>
      <c r="C38" s="13" t="s">
        <v>66</v>
      </c>
      <c r="D38" s="13" t="s">
        <v>67</v>
      </c>
      <c r="E38" s="13" t="s">
        <v>17</v>
      </c>
      <c r="F38" s="13">
        <v>8.5</v>
      </c>
      <c r="G38" s="14">
        <v>52.9</v>
      </c>
      <c r="H38" s="13">
        <v>450</v>
      </c>
      <c r="I38" s="13">
        <v>4140</v>
      </c>
      <c r="J38" s="13">
        <v>18</v>
      </c>
      <c r="K38" s="13">
        <f t="shared" ref="K38:K45" si="2">J38*G38</f>
        <v>952.2</v>
      </c>
      <c r="L38" s="32"/>
    </row>
    <row r="39" ht="24" customHeight="1" spans="1:12">
      <c r="A39" s="12">
        <v>36</v>
      </c>
      <c r="B39" s="13" t="s">
        <v>63</v>
      </c>
      <c r="C39" s="13" t="s">
        <v>61</v>
      </c>
      <c r="D39" s="13" t="s">
        <v>68</v>
      </c>
      <c r="E39" s="13" t="s">
        <v>17</v>
      </c>
      <c r="F39" s="13">
        <v>8.5</v>
      </c>
      <c r="G39" s="14">
        <v>60</v>
      </c>
      <c r="H39" s="13">
        <v>510</v>
      </c>
      <c r="I39" s="13">
        <v>4692</v>
      </c>
      <c r="J39" s="13">
        <v>18</v>
      </c>
      <c r="K39" s="13">
        <f t="shared" si="2"/>
        <v>1080</v>
      </c>
      <c r="L39" s="32"/>
    </row>
    <row r="40" ht="24" customHeight="1" spans="1:12">
      <c r="A40" s="12">
        <v>37</v>
      </c>
      <c r="B40" s="13" t="s">
        <v>63</v>
      </c>
      <c r="C40" s="18" t="s">
        <v>69</v>
      </c>
      <c r="D40" s="18" t="s">
        <v>70</v>
      </c>
      <c r="E40" s="13" t="s">
        <v>17</v>
      </c>
      <c r="F40" s="13">
        <v>8.5</v>
      </c>
      <c r="G40" s="18">
        <v>45</v>
      </c>
      <c r="H40" s="18">
        <v>360</v>
      </c>
      <c r="I40" s="18">
        <v>3240</v>
      </c>
      <c r="J40" s="18">
        <v>18</v>
      </c>
      <c r="K40" s="18">
        <f t="shared" si="2"/>
        <v>810</v>
      </c>
      <c r="L40" s="13"/>
    </row>
    <row r="41" ht="24" customHeight="1" spans="1:12">
      <c r="A41" s="12">
        <v>38</v>
      </c>
      <c r="B41" s="15" t="s">
        <v>63</v>
      </c>
      <c r="C41" s="15" t="s">
        <v>71</v>
      </c>
      <c r="D41" s="15" t="s">
        <v>72</v>
      </c>
      <c r="E41" s="15" t="s">
        <v>17</v>
      </c>
      <c r="F41" s="15">
        <v>8.5</v>
      </c>
      <c r="G41" s="21">
        <v>70</v>
      </c>
      <c r="H41" s="15">
        <v>590</v>
      </c>
      <c r="I41" s="15">
        <v>5355</v>
      </c>
      <c r="J41" s="13">
        <v>18</v>
      </c>
      <c r="K41" s="13">
        <f t="shared" si="2"/>
        <v>1260</v>
      </c>
      <c r="L41" s="13"/>
    </row>
    <row r="42" ht="24" customHeight="1" spans="1:12">
      <c r="A42" s="12">
        <v>39</v>
      </c>
      <c r="B42" s="13" t="s">
        <v>73</v>
      </c>
      <c r="C42" s="13" t="s">
        <v>74</v>
      </c>
      <c r="D42" s="13" t="s">
        <v>75</v>
      </c>
      <c r="E42" s="20" t="s">
        <v>17</v>
      </c>
      <c r="F42" s="20">
        <v>8.3</v>
      </c>
      <c r="G42" s="14">
        <v>200</v>
      </c>
      <c r="H42" s="13">
        <f>56*30</f>
        <v>1680</v>
      </c>
      <c r="I42" s="13">
        <f>H42*8.8</f>
        <v>14784</v>
      </c>
      <c r="J42" s="13">
        <v>18</v>
      </c>
      <c r="K42" s="13">
        <f t="shared" si="2"/>
        <v>3600</v>
      </c>
      <c r="L42" s="13"/>
    </row>
    <row r="43" ht="24" customHeight="1" spans="1:13">
      <c r="A43" s="12">
        <v>40</v>
      </c>
      <c r="B43" s="13" t="s">
        <v>76</v>
      </c>
      <c r="C43" s="13" t="s">
        <v>77</v>
      </c>
      <c r="D43" s="20" t="s">
        <v>78</v>
      </c>
      <c r="E43" s="13" t="s">
        <v>17</v>
      </c>
      <c r="F43" s="13">
        <v>8.3</v>
      </c>
      <c r="G43" s="22">
        <v>60</v>
      </c>
      <c r="H43" s="20">
        <v>480</v>
      </c>
      <c r="I43" s="20">
        <v>4128</v>
      </c>
      <c r="J43" s="13">
        <v>18</v>
      </c>
      <c r="K43" s="13">
        <f t="shared" si="2"/>
        <v>1080</v>
      </c>
      <c r="L43" s="13"/>
      <c r="M43" s="1"/>
    </row>
    <row r="44" ht="24" customHeight="1" spans="1:12">
      <c r="A44" s="12">
        <v>41</v>
      </c>
      <c r="B44" s="13" t="s">
        <v>76</v>
      </c>
      <c r="C44" s="13" t="s">
        <v>79</v>
      </c>
      <c r="D44" s="13" t="s">
        <v>80</v>
      </c>
      <c r="E44" s="15" t="s">
        <v>17</v>
      </c>
      <c r="F44" s="15">
        <v>8.5</v>
      </c>
      <c r="G44" s="14">
        <v>50</v>
      </c>
      <c r="H44" s="13">
        <v>425</v>
      </c>
      <c r="I44" s="13">
        <v>3740</v>
      </c>
      <c r="J44" s="13">
        <v>18</v>
      </c>
      <c r="K44" s="13">
        <f t="shared" si="2"/>
        <v>900</v>
      </c>
      <c r="L44" s="13"/>
    </row>
    <row r="45" s="1" customFormat="1" ht="24" customHeight="1" spans="1:13">
      <c r="A45" s="12">
        <v>42</v>
      </c>
      <c r="B45" s="13" t="s">
        <v>76</v>
      </c>
      <c r="C45" s="18" t="s">
        <v>81</v>
      </c>
      <c r="D45" s="18" t="s">
        <v>82</v>
      </c>
      <c r="E45" s="13" t="s">
        <v>17</v>
      </c>
      <c r="F45" s="13">
        <v>8.5</v>
      </c>
      <c r="G45" s="18">
        <v>22.5</v>
      </c>
      <c r="H45" s="18">
        <v>191</v>
      </c>
      <c r="I45" s="18">
        <v>1484.2</v>
      </c>
      <c r="J45" s="18">
        <v>18</v>
      </c>
      <c r="K45" s="18">
        <v>405</v>
      </c>
      <c r="L45" s="13"/>
      <c r="M45"/>
    </row>
    <row r="46" s="1" customFormat="1" ht="24" customHeight="1" spans="1:13">
      <c r="A46" s="12">
        <v>43</v>
      </c>
      <c r="B46" s="13" t="s">
        <v>83</v>
      </c>
      <c r="C46" s="18" t="s">
        <v>84</v>
      </c>
      <c r="D46" s="18" t="s">
        <v>85</v>
      </c>
      <c r="E46" s="13" t="s">
        <v>17</v>
      </c>
      <c r="F46" s="23">
        <v>8.5</v>
      </c>
      <c r="G46" s="24">
        <v>22</v>
      </c>
      <c r="H46" s="24">
        <v>210</v>
      </c>
      <c r="I46" s="24">
        <v>1848</v>
      </c>
      <c r="J46" s="18">
        <v>18</v>
      </c>
      <c r="K46" s="18">
        <f t="shared" ref="K46:K53" si="3">J46*G46</f>
        <v>396</v>
      </c>
      <c r="L46" s="24"/>
      <c r="M46"/>
    </row>
    <row r="47" ht="24" customHeight="1" spans="1:12">
      <c r="A47" s="12">
        <v>44</v>
      </c>
      <c r="B47" s="13" t="s">
        <v>86</v>
      </c>
      <c r="C47" s="13" t="s">
        <v>87</v>
      </c>
      <c r="D47" s="20" t="s">
        <v>88</v>
      </c>
      <c r="E47" s="25" t="s">
        <v>17</v>
      </c>
      <c r="F47" s="13">
        <v>8.3</v>
      </c>
      <c r="G47" s="22">
        <v>115</v>
      </c>
      <c r="H47" s="20">
        <v>960</v>
      </c>
      <c r="I47" s="20">
        <v>8448</v>
      </c>
      <c r="J47" s="13">
        <v>18</v>
      </c>
      <c r="K47" s="13">
        <f t="shared" si="3"/>
        <v>2070</v>
      </c>
      <c r="L47" s="13"/>
    </row>
    <row r="48" ht="24" customHeight="1" spans="1:12">
      <c r="A48" s="12">
        <v>45</v>
      </c>
      <c r="B48" s="13" t="s">
        <v>83</v>
      </c>
      <c r="C48" s="13" t="s">
        <v>89</v>
      </c>
      <c r="D48" s="13" t="s">
        <v>90</v>
      </c>
      <c r="E48" s="13" t="s">
        <v>17</v>
      </c>
      <c r="F48" s="13">
        <v>8.3</v>
      </c>
      <c r="G48" s="14">
        <v>60</v>
      </c>
      <c r="H48" s="13">
        <v>510</v>
      </c>
      <c r="I48" s="13">
        <v>4488</v>
      </c>
      <c r="J48" s="13">
        <v>18</v>
      </c>
      <c r="K48" s="13">
        <f t="shared" si="3"/>
        <v>1080</v>
      </c>
      <c r="L48" s="13"/>
    </row>
    <row r="49" ht="24" customHeight="1" spans="1:12">
      <c r="A49" s="12">
        <v>46</v>
      </c>
      <c r="B49" s="13" t="s">
        <v>83</v>
      </c>
      <c r="C49" s="13" t="s">
        <v>91</v>
      </c>
      <c r="D49" s="13" t="s">
        <v>92</v>
      </c>
      <c r="E49" s="13" t="s">
        <v>17</v>
      </c>
      <c r="F49" s="13">
        <v>8.3</v>
      </c>
      <c r="G49" s="14">
        <v>100</v>
      </c>
      <c r="H49" s="13">
        <v>830</v>
      </c>
      <c r="I49" s="13">
        <v>7304</v>
      </c>
      <c r="J49" s="13">
        <v>18</v>
      </c>
      <c r="K49" s="13">
        <f t="shared" si="3"/>
        <v>1800</v>
      </c>
      <c r="L49" s="13"/>
    </row>
    <row r="50" ht="24" customHeight="1" spans="1:12">
      <c r="A50" s="13">
        <v>47</v>
      </c>
      <c r="B50" s="13" t="s">
        <v>83</v>
      </c>
      <c r="C50" s="26" t="s">
        <v>93</v>
      </c>
      <c r="D50" s="26" t="s">
        <v>94</v>
      </c>
      <c r="E50" s="26" t="s">
        <v>17</v>
      </c>
      <c r="F50" s="13">
        <v>8.3</v>
      </c>
      <c r="G50" s="26">
        <v>61</v>
      </c>
      <c r="H50" s="27">
        <v>510</v>
      </c>
      <c r="I50" s="27">
        <f>H50*9</f>
        <v>4590</v>
      </c>
      <c r="J50" s="13">
        <v>18</v>
      </c>
      <c r="K50" s="13">
        <f t="shared" si="3"/>
        <v>1098</v>
      </c>
      <c r="L50" s="13"/>
    </row>
    <row r="51" ht="24" customHeight="1" spans="1:12">
      <c r="A51" s="13">
        <v>48</v>
      </c>
      <c r="B51" s="13" t="s">
        <v>83</v>
      </c>
      <c r="C51" s="26" t="s">
        <v>93</v>
      </c>
      <c r="D51" s="26" t="s">
        <v>95</v>
      </c>
      <c r="E51" s="26" t="s">
        <v>17</v>
      </c>
      <c r="F51" s="13">
        <v>8.3</v>
      </c>
      <c r="G51" s="26">
        <v>25</v>
      </c>
      <c r="H51" s="27">
        <v>208</v>
      </c>
      <c r="I51" s="27">
        <f>H51*9</f>
        <v>1872</v>
      </c>
      <c r="J51" s="13">
        <v>18</v>
      </c>
      <c r="K51" s="13">
        <f t="shared" si="3"/>
        <v>450</v>
      </c>
      <c r="L51" s="13"/>
    </row>
    <row r="52" ht="24" customHeight="1" spans="1:12">
      <c r="A52" s="13">
        <v>49</v>
      </c>
      <c r="B52" s="13" t="s">
        <v>83</v>
      </c>
      <c r="C52" s="26" t="s">
        <v>93</v>
      </c>
      <c r="D52" s="26" t="s">
        <v>96</v>
      </c>
      <c r="E52" s="26" t="s">
        <v>17</v>
      </c>
      <c r="F52" s="13">
        <v>8.3</v>
      </c>
      <c r="G52" s="26">
        <v>80</v>
      </c>
      <c r="H52" s="27">
        <f>G52*F52</f>
        <v>664</v>
      </c>
      <c r="I52" s="27">
        <f>H52*9</f>
        <v>5976</v>
      </c>
      <c r="J52" s="13">
        <v>18</v>
      </c>
      <c r="K52" s="13">
        <f t="shared" si="3"/>
        <v>1440</v>
      </c>
      <c r="L52" s="13"/>
    </row>
    <row r="53" ht="24" customHeight="1" spans="1:12">
      <c r="A53" s="13">
        <v>50</v>
      </c>
      <c r="B53" s="13" t="s">
        <v>83</v>
      </c>
      <c r="C53" s="26" t="s">
        <v>93</v>
      </c>
      <c r="D53" s="26" t="s">
        <v>97</v>
      </c>
      <c r="E53" s="26" t="s">
        <v>17</v>
      </c>
      <c r="F53" s="13">
        <v>8.3</v>
      </c>
      <c r="G53" s="26">
        <v>130</v>
      </c>
      <c r="H53" s="27">
        <f>G53*F53</f>
        <v>1079</v>
      </c>
      <c r="I53" s="27">
        <f>H53*9</f>
        <v>9711</v>
      </c>
      <c r="J53" s="13">
        <v>18</v>
      </c>
      <c r="K53" s="13">
        <f t="shared" si="3"/>
        <v>2340</v>
      </c>
      <c r="L53" s="13"/>
    </row>
    <row r="54" ht="24" customHeight="1" spans="1:12">
      <c r="A54" s="28"/>
      <c r="B54" s="29" t="s">
        <v>98</v>
      </c>
      <c r="C54" s="30"/>
      <c r="D54" s="30"/>
      <c r="E54" s="30"/>
      <c r="F54" s="30"/>
      <c r="G54" s="31">
        <f>SUM(G4:G53)</f>
        <v>5172.8</v>
      </c>
      <c r="H54" s="31"/>
      <c r="I54" s="31"/>
      <c r="J54" s="31"/>
      <c r="K54" s="31">
        <f>SUM(K4:K53)</f>
        <v>93110.4</v>
      </c>
      <c r="L54" s="28"/>
    </row>
  </sheetData>
  <mergeCells count="2">
    <mergeCell ref="A1:L1"/>
    <mergeCell ref="A2:L2"/>
  </mergeCells>
  <conditionalFormatting sqref="D33">
    <cfRule type="duplicateValues" dxfId="0" priority="2"/>
  </conditionalFormatting>
  <pageMargins left="0.751388888888889" right="0.751388888888889" top="0.66875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乌苏同创</dc:creator>
  <cp:lastModifiedBy>乌苏同创</cp:lastModifiedBy>
  <dcterms:created xsi:type="dcterms:W3CDTF">2024-06-27T09:50:00Z</dcterms:created>
  <dcterms:modified xsi:type="dcterms:W3CDTF">2024-08-20T05:50:19Z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24350D929C284FD2BB5F2C3F45AE7B62</vt:lpwstr>
  </property>
  <property fmtid="{D5CDD505-2E9C-101B-9397-08002B2CF9AE}" pid="3" name="KSOProductBuildVer">
    <vt:lpwstr>2052-11.8.2.12118</vt:lpwstr>
  </property>
</Properties>
</file>